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fstg365-my.sharepoint.com/personal/21s0617_bztf_ch/Documents/Schule/001_Module/M100/"/>
    </mc:Choice>
  </mc:AlternateContent>
  <xr:revisionPtr revIDLastSave="73" documentId="13_ncr:1_{234B9F27-111E-4426-BF18-2C2278FDE7E8}" xr6:coauthVersionLast="45" xr6:coauthVersionMax="45" xr10:uidLastSave="{92D7F454-0E6B-49BF-9848-146FE3AA15AB}"/>
  <bookViews>
    <workbookView xWindow="-110" yWindow="350" windowWidth="25820" windowHeight="14160" xr2:uid="{00000000-000D-0000-FFFF-FFFF00000000}"/>
  </bookViews>
  <sheets>
    <sheet name="Umsatz" sheetId="1" r:id="rId1"/>
  </sheets>
  <definedNames>
    <definedName name="_xlnm._FilterDatabase" localSheetId="0" hidden="1">Umsatz!$A$2:$K$32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" i="1"/>
  <c r="I34" i="1"/>
  <c r="H34" i="1"/>
  <c r="E36" i="1"/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4" i="1"/>
  <c r="J3" i="1"/>
  <c r="J34" i="1" l="1"/>
  <c r="L34" i="1" s="1"/>
  <c r="J36" i="1"/>
</calcChain>
</file>

<file path=xl/sharedStrings.xml><?xml version="1.0" encoding="utf-8"?>
<sst xmlns="http://schemas.openxmlformats.org/spreadsheetml/2006/main" count="132" uniqueCount="75">
  <si>
    <t>Anrede</t>
  </si>
  <si>
    <t>Name</t>
  </si>
  <si>
    <t>Vorname</t>
  </si>
  <si>
    <t>Land</t>
  </si>
  <si>
    <t>Jahrgang</t>
  </si>
  <si>
    <t>Herr</t>
  </si>
  <si>
    <t>Adam</t>
  </si>
  <si>
    <t>Kurt</t>
  </si>
  <si>
    <t>Schweiz</t>
  </si>
  <si>
    <t>Bandi</t>
  </si>
  <si>
    <t>Martin</t>
  </si>
  <si>
    <t>Barrer</t>
  </si>
  <si>
    <t>Konrad</t>
  </si>
  <si>
    <t>Frau</t>
  </si>
  <si>
    <t>Bettschen</t>
  </si>
  <si>
    <t>Esther</t>
  </si>
  <si>
    <t>Fernando</t>
  </si>
  <si>
    <t>Lars</t>
  </si>
  <si>
    <t>Flück</t>
  </si>
  <si>
    <t>Raffaella</t>
  </si>
  <si>
    <t>Friedländer</t>
  </si>
  <si>
    <t>Belén</t>
  </si>
  <si>
    <t>Fuchs</t>
  </si>
  <si>
    <t>Anita</t>
  </si>
  <si>
    <t>Füllemann</t>
  </si>
  <si>
    <t>Peter</t>
  </si>
  <si>
    <t>Gasser</t>
  </si>
  <si>
    <t>Katrin</t>
  </si>
  <si>
    <t>Gerber</t>
  </si>
  <si>
    <t>Elisabeth</t>
  </si>
  <si>
    <t>Hansrudolf</t>
  </si>
  <si>
    <t>Banderi</t>
  </si>
  <si>
    <t>Antonty</t>
  </si>
  <si>
    <t>US</t>
  </si>
  <si>
    <t>Remy</t>
  </si>
  <si>
    <t>John</t>
  </si>
  <si>
    <t>Louis</t>
  </si>
  <si>
    <t>Kate</t>
  </si>
  <si>
    <t>Jones</t>
  </si>
  <si>
    <t>Dave</t>
  </si>
  <si>
    <t>Miller</t>
  </si>
  <si>
    <t>Tanaka</t>
  </si>
  <si>
    <t>Ikumi</t>
  </si>
  <si>
    <t>Japan</t>
  </si>
  <si>
    <t>Sanae</t>
  </si>
  <si>
    <t>Eri</t>
  </si>
  <si>
    <t>Sakamoto</t>
  </si>
  <si>
    <t>Atsu</t>
  </si>
  <si>
    <t>Morimoto</t>
  </si>
  <si>
    <t>Yuusuke</t>
  </si>
  <si>
    <t>Li</t>
  </si>
  <si>
    <t>Lee</t>
  </si>
  <si>
    <t>China</t>
  </si>
  <si>
    <t>Han</t>
  </si>
  <si>
    <t>Jun</t>
  </si>
  <si>
    <t>Cheung</t>
  </si>
  <si>
    <t>Long</t>
  </si>
  <si>
    <t>Wong</t>
  </si>
  <si>
    <t>Sun</t>
  </si>
  <si>
    <t>Ai</t>
  </si>
  <si>
    <t>Garcia</t>
  </si>
  <si>
    <t>Brasilien</t>
  </si>
  <si>
    <t>Perez</t>
  </si>
  <si>
    <t>Leon</t>
  </si>
  <si>
    <t>Sanchez</t>
  </si>
  <si>
    <t>Julia</t>
  </si>
  <si>
    <t>Lopez</t>
  </si>
  <si>
    <t>Diego</t>
  </si>
  <si>
    <t>Umsatz (in 1000 CHF)</t>
  </si>
  <si>
    <t>Verkäufer</t>
  </si>
  <si>
    <t>Durchschnittsumsatz</t>
  </si>
  <si>
    <t>Durchschnittsalter</t>
  </si>
  <si>
    <t>Summe</t>
  </si>
  <si>
    <t>Abweichung</t>
  </si>
  <si>
    <t>Differenz 2018/2019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</si>
</sst>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CHF&quot;\ * #,##0.00_ ;_ &quot;CHF&quot;\ * \-#,##0.00_ ;_ &quot;CHF&quot;\ * &quot;-&quot;??_ ;_ @_ "/>
    <numFmt numFmtId="169" formatCode="&quot;CHF&quot;\ #,##0.00"/>
  </numFmts>
  <fonts count="3" x14ac:knownFonts="1"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70C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9">
    <xf numFmtId="0" fontId="0" fillId="0" borderId="0" xfId="0"/>
    <xf numFmtId="0" fontId="1" fillId="2" borderId="1" xfId="1" applyFont="1" applyFill="1" applyBorder="1" applyAlignment="1">
      <alignment horizontal="center"/>
    </xf>
    <xf numFmtId="0" fontId="1" fillId="0" borderId="2" xfId="1" applyFont="1" applyBorder="1" applyAlignment="1">
      <alignment horizontal="left" wrapText="1"/>
    </xf>
    <xf numFmtId="0" fontId="1" fillId="0" borderId="2" xfId="1" applyFont="1" applyBorder="1" applyAlignment="1">
      <alignment horizontal="right" wrapText="1"/>
    </xf>
    <xf numFmtId="0" fontId="0" fillId="0" borderId="3" xfId="0" applyBorder="1" applyAlignment="1">
      <alignment horizontal="center"/>
    </xf>
    <xf numFmtId="169" fontId="0" fillId="0" borderId="0" xfId="2" applyNumberFormat="1" applyFont="1"/>
    <xf numFmtId="0" fontId="1" fillId="3" borderId="2" xfId="1" applyFont="1" applyFill="1" applyBorder="1" applyAlignment="1">
      <alignment horizontal="right" wrapText="1"/>
    </xf>
    <xf numFmtId="0" fontId="0" fillId="3" borderId="0" xfId="0" applyFill="1"/>
    <xf numFmtId="169" fontId="1" fillId="0" borderId="2" xfId="2" applyNumberFormat="1" applyFont="1" applyBorder="1" applyAlignment="1">
      <alignment horizontal="right" wrapText="1"/>
    </xf>
    <xf numFmtId="169" fontId="0" fillId="3" borderId="0" xfId="2" applyNumberFormat="1" applyFont="1" applyFill="1"/>
    <xf numFmtId="0" fontId="1" fillId="4" borderId="2" xfId="1" applyFont="1" applyFill="1" applyBorder="1" applyAlignment="1">
      <alignment horizontal="right" wrapText="1"/>
    </xf>
    <xf numFmtId="2" fontId="1" fillId="4" borderId="2" xfId="1" applyNumberFormat="1" applyFont="1" applyFill="1" applyBorder="1" applyAlignment="1">
      <alignment horizontal="right" wrapText="1"/>
    </xf>
    <xf numFmtId="0" fontId="1" fillId="4" borderId="2" xfId="1" applyFont="1" applyFill="1" applyBorder="1" applyAlignment="1">
      <alignment horizontal="left" wrapText="1"/>
    </xf>
    <xf numFmtId="169" fontId="0" fillId="0" borderId="0" xfId="0" applyNumberFormat="1"/>
    <xf numFmtId="169" fontId="1" fillId="5" borderId="2" xfId="2" applyNumberFormat="1" applyFont="1" applyFill="1" applyBorder="1" applyAlignment="1">
      <alignment horizontal="right" wrapText="1"/>
    </xf>
    <xf numFmtId="169" fontId="0" fillId="5" borderId="0" xfId="2" applyNumberFormat="1" applyFont="1" applyFill="1"/>
    <xf numFmtId="0" fontId="0" fillId="5" borderId="0" xfId="0" applyFill="1"/>
    <xf numFmtId="9" fontId="0" fillId="5" borderId="0" xfId="3" applyFont="1" applyFill="1"/>
    <xf numFmtId="169" fontId="0" fillId="6" borderId="0" xfId="0" applyNumberFormat="1" applyFill="1"/>
  </cellXfs>
  <cellStyles count="4">
    <cellStyle name="Prozent" xfId="3" builtinId="5"/>
    <cellStyle name="Standard" xfId="0" builtinId="0"/>
    <cellStyle name="TableStyleLight1" xfId="1" xr:uid="{00000000-0005-0000-0000-000001000000}"/>
    <cellStyle name="Währung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L52"/>
  <sheetViews>
    <sheetView tabSelected="1" workbookViewId="0">
      <selection activeCell="L47" sqref="L46:L47"/>
    </sheetView>
  </sheetViews>
  <sheetFormatPr baseColWidth="10" defaultColWidth="9.08984375" defaultRowHeight="12.5" x14ac:dyDescent="0.25"/>
  <cols>
    <col min="1" max="1" width="11.08984375" bestFit="1" customWidth="1"/>
    <col min="2" max="2" width="11.26953125"/>
    <col min="3" max="3" width="12.54296875" bestFit="1" customWidth="1"/>
    <col min="4" max="4" width="15" bestFit="1" customWidth="1"/>
    <col min="5" max="5" width="12.7265625" bestFit="1" customWidth="1"/>
    <col min="6" max="8" width="13.08984375" bestFit="1" customWidth="1"/>
    <col min="9" max="9" width="17.26953125" bestFit="1" customWidth="1"/>
    <col min="10" max="10" width="13.54296875" bestFit="1" customWidth="1"/>
    <col min="11" max="11" width="19.36328125" bestFit="1" customWidth="1"/>
    <col min="12" max="1025" width="10.7265625"/>
  </cols>
  <sheetData>
    <row r="1" spans="1:11" x14ac:dyDescent="0.25">
      <c r="A1" s="4" t="s">
        <v>69</v>
      </c>
      <c r="B1" s="4"/>
      <c r="C1" s="4"/>
      <c r="D1" s="4"/>
      <c r="E1" s="4"/>
      <c r="F1" s="4" t="s">
        <v>68</v>
      </c>
      <c r="G1" s="4"/>
      <c r="H1" s="4"/>
      <c r="I1" s="4"/>
    </row>
    <row r="2" spans="1:1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>
        <v>2016</v>
      </c>
      <c r="G2" s="1">
        <v>2017</v>
      </c>
      <c r="H2" s="1">
        <v>2018</v>
      </c>
      <c r="I2" s="1">
        <v>2019</v>
      </c>
      <c r="K2" t="s">
        <v>74</v>
      </c>
    </row>
    <row r="3" spans="1:11" hidden="1" x14ac:dyDescent="0.25">
      <c r="A3" s="2" t="s">
        <v>5</v>
      </c>
      <c r="B3" s="2" t="s">
        <v>6</v>
      </c>
      <c r="C3" s="2" t="s">
        <v>7</v>
      </c>
      <c r="D3" s="2" t="s">
        <v>8</v>
      </c>
      <c r="E3" s="10">
        <v>1968</v>
      </c>
      <c r="F3" s="8">
        <v>912</v>
      </c>
      <c r="G3" s="8">
        <v>786</v>
      </c>
      <c r="H3" s="8"/>
      <c r="I3" s="8"/>
      <c r="J3" s="9">
        <f>AVERAGE(F3:I3)</f>
        <v>849</v>
      </c>
      <c r="K3" s="13">
        <f>I3-H3</f>
        <v>0</v>
      </c>
    </row>
    <row r="4" spans="1:11" hidden="1" x14ac:dyDescent="0.25">
      <c r="A4" s="2" t="s">
        <v>5</v>
      </c>
      <c r="B4" s="2" t="s">
        <v>9</v>
      </c>
      <c r="C4" s="2" t="s">
        <v>10</v>
      </c>
      <c r="D4" s="2" t="s">
        <v>8</v>
      </c>
      <c r="E4" s="10">
        <v>1984</v>
      </c>
      <c r="F4" s="8">
        <v>876</v>
      </c>
      <c r="G4" s="8">
        <v>895</v>
      </c>
      <c r="H4" s="8">
        <v>923</v>
      </c>
      <c r="I4" s="8">
        <v>912</v>
      </c>
      <c r="J4" s="9">
        <f>AVERAGE(F4:I4)</f>
        <v>901.5</v>
      </c>
      <c r="K4" s="13">
        <f t="shared" ref="K4:K32" si="0">I4-H4</f>
        <v>-11</v>
      </c>
    </row>
    <row r="5" spans="1:11" hidden="1" x14ac:dyDescent="0.25">
      <c r="A5" s="2" t="s">
        <v>5</v>
      </c>
      <c r="B5" s="2" t="s">
        <v>11</v>
      </c>
      <c r="C5" s="2" t="s">
        <v>12</v>
      </c>
      <c r="D5" s="2" t="s">
        <v>8</v>
      </c>
      <c r="E5" s="10">
        <v>1980</v>
      </c>
      <c r="F5" s="8">
        <v>913</v>
      </c>
      <c r="G5" s="8">
        <v>941</v>
      </c>
      <c r="H5" s="8">
        <v>956</v>
      </c>
      <c r="I5" s="8">
        <v>928</v>
      </c>
      <c r="J5" s="9">
        <f t="shared" ref="J5:J32" si="1">AVERAGE(F5:I5)</f>
        <v>934.5</v>
      </c>
      <c r="K5" s="13">
        <f t="shared" si="0"/>
        <v>-28</v>
      </c>
    </row>
    <row r="6" spans="1:11" hidden="1" x14ac:dyDescent="0.25">
      <c r="A6" s="2" t="s">
        <v>13</v>
      </c>
      <c r="B6" s="2" t="s">
        <v>14</v>
      </c>
      <c r="C6" s="2" t="s">
        <v>15</v>
      </c>
      <c r="D6" s="2" t="s">
        <v>8</v>
      </c>
      <c r="E6" s="10">
        <v>1969</v>
      </c>
      <c r="F6" s="8">
        <v>927</v>
      </c>
      <c r="G6" s="8">
        <v>841</v>
      </c>
      <c r="H6" s="8"/>
      <c r="I6" s="8"/>
      <c r="J6" s="9">
        <f t="shared" si="1"/>
        <v>884</v>
      </c>
      <c r="K6" s="13">
        <f t="shared" si="0"/>
        <v>0</v>
      </c>
    </row>
    <row r="7" spans="1:11" hidden="1" x14ac:dyDescent="0.25">
      <c r="A7" s="2" t="s">
        <v>5</v>
      </c>
      <c r="B7" s="2" t="s">
        <v>16</v>
      </c>
      <c r="C7" s="2" t="s">
        <v>17</v>
      </c>
      <c r="D7" s="2" t="s">
        <v>8</v>
      </c>
      <c r="E7" s="10">
        <v>1978</v>
      </c>
      <c r="F7" s="8">
        <v>845</v>
      </c>
      <c r="G7" s="8">
        <v>761</v>
      </c>
      <c r="H7" s="8">
        <v>780</v>
      </c>
      <c r="I7" s="8">
        <v>817</v>
      </c>
      <c r="J7" s="9">
        <f t="shared" si="1"/>
        <v>800.75</v>
      </c>
      <c r="K7" s="13">
        <f t="shared" si="0"/>
        <v>37</v>
      </c>
    </row>
    <row r="8" spans="1:11" x14ac:dyDescent="0.25">
      <c r="A8" s="2" t="s">
        <v>13</v>
      </c>
      <c r="B8" s="2" t="s">
        <v>18</v>
      </c>
      <c r="C8" s="2" t="s">
        <v>19</v>
      </c>
      <c r="D8" s="2" t="s">
        <v>8</v>
      </c>
      <c r="E8" s="10">
        <v>1977</v>
      </c>
      <c r="F8" s="8">
        <v>897</v>
      </c>
      <c r="G8" s="8">
        <v>976</v>
      </c>
      <c r="H8" s="8">
        <v>965</v>
      </c>
      <c r="I8" s="8">
        <v>1268</v>
      </c>
      <c r="J8" s="9">
        <f t="shared" si="1"/>
        <v>1026.5</v>
      </c>
      <c r="K8" s="18">
        <f t="shared" si="0"/>
        <v>303</v>
      </c>
    </row>
    <row r="9" spans="1:11" hidden="1" x14ac:dyDescent="0.25">
      <c r="A9" s="2" t="s">
        <v>13</v>
      </c>
      <c r="B9" s="2" t="s">
        <v>20</v>
      </c>
      <c r="C9" s="2" t="s">
        <v>21</v>
      </c>
      <c r="D9" s="2" t="s">
        <v>8</v>
      </c>
      <c r="E9" s="10">
        <v>1978</v>
      </c>
      <c r="F9" s="8">
        <v>576</v>
      </c>
      <c r="G9" s="8">
        <v>684</v>
      </c>
      <c r="H9" s="8">
        <v>951</v>
      </c>
      <c r="I9" s="8">
        <v>912</v>
      </c>
      <c r="J9" s="9">
        <f t="shared" si="1"/>
        <v>780.75</v>
      </c>
      <c r="K9" s="13">
        <f t="shared" si="0"/>
        <v>-39</v>
      </c>
    </row>
    <row r="10" spans="1:11" hidden="1" x14ac:dyDescent="0.25">
      <c r="A10" s="2" t="s">
        <v>13</v>
      </c>
      <c r="B10" s="2" t="s">
        <v>22</v>
      </c>
      <c r="C10" s="2" t="s">
        <v>23</v>
      </c>
      <c r="D10" s="2" t="s">
        <v>8</v>
      </c>
      <c r="E10" s="10">
        <v>1987</v>
      </c>
      <c r="F10" s="8">
        <v>923</v>
      </c>
      <c r="G10" s="8">
        <v>921</v>
      </c>
      <c r="H10" s="8">
        <v>934</v>
      </c>
      <c r="I10" s="8">
        <v>956</v>
      </c>
      <c r="J10" s="9">
        <f t="shared" si="1"/>
        <v>933.5</v>
      </c>
      <c r="K10" s="13">
        <f t="shared" si="0"/>
        <v>22</v>
      </c>
    </row>
    <row r="11" spans="1:11" x14ac:dyDescent="0.25">
      <c r="A11" s="2" t="s">
        <v>5</v>
      </c>
      <c r="B11" s="2" t="s">
        <v>24</v>
      </c>
      <c r="C11" s="2" t="s">
        <v>25</v>
      </c>
      <c r="D11" s="2" t="s">
        <v>8</v>
      </c>
      <c r="E11" s="10">
        <v>1974</v>
      </c>
      <c r="F11" s="8">
        <v>710</v>
      </c>
      <c r="G11" s="8">
        <v>657</v>
      </c>
      <c r="H11" s="8">
        <v>628</v>
      </c>
      <c r="I11" s="8">
        <v>978</v>
      </c>
      <c r="J11" s="9">
        <f t="shared" si="1"/>
        <v>743.25</v>
      </c>
      <c r="K11" s="18">
        <f t="shared" si="0"/>
        <v>350</v>
      </c>
    </row>
    <row r="12" spans="1:11" x14ac:dyDescent="0.25">
      <c r="A12" s="2" t="s">
        <v>13</v>
      </c>
      <c r="B12" s="2" t="s">
        <v>26</v>
      </c>
      <c r="C12" s="2" t="s">
        <v>27</v>
      </c>
      <c r="D12" s="2" t="s">
        <v>8</v>
      </c>
      <c r="E12" s="10">
        <v>1978</v>
      </c>
      <c r="F12" s="8"/>
      <c r="G12" s="8">
        <v>560</v>
      </c>
      <c r="H12" s="8">
        <v>680</v>
      </c>
      <c r="I12" s="8">
        <v>791</v>
      </c>
      <c r="J12" s="9">
        <f t="shared" si="1"/>
        <v>677</v>
      </c>
      <c r="K12" s="18">
        <f t="shared" si="0"/>
        <v>111</v>
      </c>
    </row>
    <row r="13" spans="1:11" hidden="1" x14ac:dyDescent="0.25">
      <c r="A13" s="2" t="s">
        <v>13</v>
      </c>
      <c r="B13" s="2" t="s">
        <v>28</v>
      </c>
      <c r="C13" s="2" t="s">
        <v>29</v>
      </c>
      <c r="D13" s="2" t="s">
        <v>8</v>
      </c>
      <c r="E13" s="10">
        <v>1983</v>
      </c>
      <c r="F13" s="8"/>
      <c r="G13" s="8"/>
      <c r="H13" s="8">
        <v>798</v>
      </c>
      <c r="I13" s="8">
        <v>822</v>
      </c>
      <c r="J13" s="9">
        <f t="shared" si="1"/>
        <v>810</v>
      </c>
      <c r="K13" s="13">
        <f t="shared" si="0"/>
        <v>24</v>
      </c>
    </row>
    <row r="14" spans="1:11" hidden="1" x14ac:dyDescent="0.25">
      <c r="A14" s="2" t="s">
        <v>5</v>
      </c>
      <c r="B14" s="2" t="s">
        <v>28</v>
      </c>
      <c r="C14" s="2" t="s">
        <v>30</v>
      </c>
      <c r="D14" s="2" t="s">
        <v>8</v>
      </c>
      <c r="E14" s="10">
        <v>1969</v>
      </c>
      <c r="F14" s="8">
        <v>721</v>
      </c>
      <c r="G14" s="8">
        <v>672</v>
      </c>
      <c r="H14" s="8">
        <v>687</v>
      </c>
      <c r="I14" s="8"/>
      <c r="J14" s="9">
        <f t="shared" si="1"/>
        <v>693.33333333333337</v>
      </c>
      <c r="K14" s="13">
        <f t="shared" si="0"/>
        <v>-687</v>
      </c>
    </row>
    <row r="15" spans="1:11" hidden="1" x14ac:dyDescent="0.25">
      <c r="A15" s="2" t="s">
        <v>5</v>
      </c>
      <c r="B15" s="2" t="s">
        <v>31</v>
      </c>
      <c r="C15" s="2" t="s">
        <v>32</v>
      </c>
      <c r="D15" s="2" t="s">
        <v>33</v>
      </c>
      <c r="E15" s="10">
        <v>1977</v>
      </c>
      <c r="F15" s="8"/>
      <c r="G15" s="8"/>
      <c r="H15" s="8">
        <v>345</v>
      </c>
      <c r="I15" s="8">
        <v>436</v>
      </c>
      <c r="J15" s="9">
        <f t="shared" si="1"/>
        <v>390.5</v>
      </c>
      <c r="K15" s="13">
        <f t="shared" si="0"/>
        <v>91</v>
      </c>
    </row>
    <row r="16" spans="1:11" hidden="1" x14ac:dyDescent="0.25">
      <c r="A16" s="2" t="s">
        <v>5</v>
      </c>
      <c r="B16" s="2" t="s">
        <v>34</v>
      </c>
      <c r="C16" s="2" t="s">
        <v>35</v>
      </c>
      <c r="D16" s="2" t="s">
        <v>33</v>
      </c>
      <c r="E16" s="10">
        <v>1971</v>
      </c>
      <c r="F16" s="8">
        <v>891</v>
      </c>
      <c r="G16" s="8">
        <v>712</v>
      </c>
      <c r="H16" s="8">
        <v>834</v>
      </c>
      <c r="I16" s="8">
        <v>845</v>
      </c>
      <c r="J16" s="9">
        <f t="shared" si="1"/>
        <v>820.5</v>
      </c>
      <c r="K16" s="13">
        <f t="shared" si="0"/>
        <v>11</v>
      </c>
    </row>
    <row r="17" spans="1:11" hidden="1" x14ac:dyDescent="0.25">
      <c r="A17" s="2" t="s">
        <v>13</v>
      </c>
      <c r="B17" s="2" t="s">
        <v>36</v>
      </c>
      <c r="C17" s="2" t="s">
        <v>37</v>
      </c>
      <c r="D17" s="2" t="s">
        <v>33</v>
      </c>
      <c r="E17" s="10">
        <v>1982</v>
      </c>
      <c r="F17" s="8">
        <v>859</v>
      </c>
      <c r="G17" s="8">
        <v>812</v>
      </c>
      <c r="H17" s="8">
        <v>856</v>
      </c>
      <c r="I17" s="8">
        <v>912</v>
      </c>
      <c r="J17" s="9">
        <f t="shared" si="1"/>
        <v>859.75</v>
      </c>
      <c r="K17" s="13">
        <f t="shared" si="0"/>
        <v>56</v>
      </c>
    </row>
    <row r="18" spans="1:11" hidden="1" x14ac:dyDescent="0.25">
      <c r="A18" s="2" t="s">
        <v>5</v>
      </c>
      <c r="B18" s="2" t="s">
        <v>38</v>
      </c>
      <c r="C18" s="2" t="s">
        <v>39</v>
      </c>
      <c r="D18" s="2" t="s">
        <v>33</v>
      </c>
      <c r="E18" s="10">
        <v>1968</v>
      </c>
      <c r="F18" s="8">
        <v>765</v>
      </c>
      <c r="G18" s="8">
        <v>649</v>
      </c>
      <c r="H18" s="8">
        <v>712</v>
      </c>
      <c r="I18" s="8"/>
      <c r="J18" s="9">
        <f t="shared" si="1"/>
        <v>708.66666666666663</v>
      </c>
      <c r="K18" s="13">
        <f t="shared" si="0"/>
        <v>-712</v>
      </c>
    </row>
    <row r="19" spans="1:11" hidden="1" x14ac:dyDescent="0.25">
      <c r="A19" s="2" t="s">
        <v>5</v>
      </c>
      <c r="B19" s="2" t="s">
        <v>40</v>
      </c>
      <c r="C19" s="2" t="s">
        <v>35</v>
      </c>
      <c r="D19" s="2" t="s">
        <v>33</v>
      </c>
      <c r="E19" s="10">
        <v>1970</v>
      </c>
      <c r="F19" s="8"/>
      <c r="G19" s="8">
        <v>415</v>
      </c>
      <c r="H19" s="8">
        <v>787</v>
      </c>
      <c r="I19" s="8">
        <v>833</v>
      </c>
      <c r="J19" s="9">
        <f t="shared" si="1"/>
        <v>678.33333333333337</v>
      </c>
      <c r="K19" s="13">
        <f t="shared" si="0"/>
        <v>46</v>
      </c>
    </row>
    <row r="20" spans="1:11" hidden="1" x14ac:dyDescent="0.25">
      <c r="A20" s="2" t="s">
        <v>13</v>
      </c>
      <c r="B20" s="2" t="s">
        <v>41</v>
      </c>
      <c r="C20" s="2" t="s">
        <v>42</v>
      </c>
      <c r="D20" s="2" t="s">
        <v>43</v>
      </c>
      <c r="E20" s="10">
        <v>1974</v>
      </c>
      <c r="F20" s="8">
        <v>743</v>
      </c>
      <c r="G20" s="8">
        <v>718</v>
      </c>
      <c r="H20" s="8">
        <v>823</v>
      </c>
      <c r="I20" s="8">
        <v>813</v>
      </c>
      <c r="J20" s="9">
        <f t="shared" si="1"/>
        <v>774.25</v>
      </c>
      <c r="K20" s="13">
        <f t="shared" si="0"/>
        <v>-10</v>
      </c>
    </row>
    <row r="21" spans="1:11" x14ac:dyDescent="0.25">
      <c r="A21" s="2" t="s">
        <v>13</v>
      </c>
      <c r="B21" s="2" t="s">
        <v>44</v>
      </c>
      <c r="C21" s="2" t="s">
        <v>45</v>
      </c>
      <c r="D21" s="2" t="s">
        <v>43</v>
      </c>
      <c r="E21" s="10">
        <v>1987</v>
      </c>
      <c r="F21" s="8"/>
      <c r="G21" s="8"/>
      <c r="H21" s="8">
        <v>623</v>
      </c>
      <c r="I21" s="8">
        <v>789</v>
      </c>
      <c r="J21" s="9">
        <f t="shared" si="1"/>
        <v>706</v>
      </c>
      <c r="K21" s="18">
        <f t="shared" si="0"/>
        <v>166</v>
      </c>
    </row>
    <row r="22" spans="1:11" hidden="1" x14ac:dyDescent="0.25">
      <c r="A22" s="2" t="s">
        <v>5</v>
      </c>
      <c r="B22" s="2" t="s">
        <v>46</v>
      </c>
      <c r="C22" s="2" t="s">
        <v>47</v>
      </c>
      <c r="D22" s="2" t="s">
        <v>43</v>
      </c>
      <c r="E22" s="10">
        <v>1971</v>
      </c>
      <c r="F22" s="8"/>
      <c r="G22" s="8">
        <v>632</v>
      </c>
      <c r="H22" s="8">
        <v>843</v>
      </c>
      <c r="I22" s="8">
        <v>867</v>
      </c>
      <c r="J22" s="9">
        <f t="shared" si="1"/>
        <v>780.66666666666663</v>
      </c>
      <c r="K22" s="13">
        <f t="shared" si="0"/>
        <v>24</v>
      </c>
    </row>
    <row r="23" spans="1:11" hidden="1" x14ac:dyDescent="0.25">
      <c r="A23" s="2" t="s">
        <v>5</v>
      </c>
      <c r="B23" s="2" t="s">
        <v>48</v>
      </c>
      <c r="C23" s="2" t="s">
        <v>49</v>
      </c>
      <c r="D23" s="2" t="s">
        <v>43</v>
      </c>
      <c r="E23" s="10">
        <v>1978</v>
      </c>
      <c r="F23" s="8">
        <v>973</v>
      </c>
      <c r="G23" s="8">
        <v>1139</v>
      </c>
      <c r="H23" s="8">
        <v>1004</v>
      </c>
      <c r="I23" s="8">
        <v>1087</v>
      </c>
      <c r="J23" s="9">
        <f t="shared" si="1"/>
        <v>1050.75</v>
      </c>
      <c r="K23" s="13">
        <f t="shared" si="0"/>
        <v>83</v>
      </c>
    </row>
    <row r="24" spans="1:11" hidden="1" x14ac:dyDescent="0.25">
      <c r="A24" s="2" t="s">
        <v>5</v>
      </c>
      <c r="B24" s="2" t="s">
        <v>50</v>
      </c>
      <c r="C24" s="2" t="s">
        <v>51</v>
      </c>
      <c r="D24" s="2" t="s">
        <v>52</v>
      </c>
      <c r="E24" s="10">
        <v>1973</v>
      </c>
      <c r="F24" s="8">
        <v>490</v>
      </c>
      <c r="G24" s="8">
        <v>555</v>
      </c>
      <c r="H24" s="8">
        <v>695</v>
      </c>
      <c r="I24" s="8">
        <v>728</v>
      </c>
      <c r="J24" s="9">
        <f t="shared" si="1"/>
        <v>617</v>
      </c>
      <c r="K24" s="13">
        <f t="shared" si="0"/>
        <v>33</v>
      </c>
    </row>
    <row r="25" spans="1:11" x14ac:dyDescent="0.25">
      <c r="A25" s="2" t="s">
        <v>5</v>
      </c>
      <c r="B25" s="2" t="s">
        <v>53</v>
      </c>
      <c r="C25" s="2" t="s">
        <v>54</v>
      </c>
      <c r="D25" s="2" t="s">
        <v>52</v>
      </c>
      <c r="E25" s="10">
        <v>1978</v>
      </c>
      <c r="F25" s="8"/>
      <c r="G25" s="8"/>
      <c r="H25" s="8">
        <v>783</v>
      </c>
      <c r="I25" s="8">
        <v>958</v>
      </c>
      <c r="J25" s="9">
        <f t="shared" si="1"/>
        <v>870.5</v>
      </c>
      <c r="K25" s="18">
        <f t="shared" si="0"/>
        <v>175</v>
      </c>
    </row>
    <row r="26" spans="1:11" x14ac:dyDescent="0.25">
      <c r="A26" s="2" t="s">
        <v>5</v>
      </c>
      <c r="B26" s="2" t="s">
        <v>55</v>
      </c>
      <c r="C26" s="2" t="s">
        <v>56</v>
      </c>
      <c r="D26" s="2" t="s">
        <v>52</v>
      </c>
      <c r="E26" s="10">
        <v>1967</v>
      </c>
      <c r="F26" s="8">
        <v>496</v>
      </c>
      <c r="G26" s="8">
        <v>460</v>
      </c>
      <c r="H26" s="8">
        <v>590</v>
      </c>
      <c r="I26" s="8">
        <v>763</v>
      </c>
      <c r="J26" s="9">
        <f t="shared" si="1"/>
        <v>577.25</v>
      </c>
      <c r="K26" s="18">
        <f t="shared" si="0"/>
        <v>173</v>
      </c>
    </row>
    <row r="27" spans="1:11" x14ac:dyDescent="0.25">
      <c r="A27" s="2" t="s">
        <v>13</v>
      </c>
      <c r="B27" s="2" t="s">
        <v>57</v>
      </c>
      <c r="C27" s="2" t="s">
        <v>50</v>
      </c>
      <c r="D27" s="2" t="s">
        <v>52</v>
      </c>
      <c r="E27" s="10">
        <v>1979</v>
      </c>
      <c r="F27" s="8">
        <v>645</v>
      </c>
      <c r="G27" s="5">
        <v>934</v>
      </c>
      <c r="H27" s="8">
        <v>1059</v>
      </c>
      <c r="I27" s="8">
        <v>1230</v>
      </c>
      <c r="J27" s="9">
        <f t="shared" si="1"/>
        <v>967</v>
      </c>
      <c r="K27" s="18">
        <f t="shared" si="0"/>
        <v>171</v>
      </c>
    </row>
    <row r="28" spans="1:11" hidden="1" x14ac:dyDescent="0.25">
      <c r="A28" s="2" t="s">
        <v>13</v>
      </c>
      <c r="B28" s="2" t="s">
        <v>58</v>
      </c>
      <c r="C28" s="2" t="s">
        <v>59</v>
      </c>
      <c r="D28" s="2" t="s">
        <v>52</v>
      </c>
      <c r="E28" s="10">
        <v>1984</v>
      </c>
      <c r="F28" s="8">
        <v>597</v>
      </c>
      <c r="G28" s="5">
        <v>976</v>
      </c>
      <c r="H28" s="8">
        <v>1043</v>
      </c>
      <c r="I28" s="8">
        <v>1134</v>
      </c>
      <c r="J28" s="9">
        <f t="shared" si="1"/>
        <v>937.5</v>
      </c>
      <c r="K28" s="13">
        <f t="shared" si="0"/>
        <v>91</v>
      </c>
    </row>
    <row r="29" spans="1:11" x14ac:dyDescent="0.25">
      <c r="A29" s="2" t="s">
        <v>5</v>
      </c>
      <c r="B29" s="2" t="s">
        <v>60</v>
      </c>
      <c r="C29" s="2" t="s">
        <v>36</v>
      </c>
      <c r="D29" s="2" t="s">
        <v>61</v>
      </c>
      <c r="E29" s="10">
        <v>1983</v>
      </c>
      <c r="F29" s="8"/>
      <c r="G29" s="8"/>
      <c r="H29" s="8">
        <v>648</v>
      </c>
      <c r="I29" s="8">
        <v>978</v>
      </c>
      <c r="J29" s="9">
        <f t="shared" si="1"/>
        <v>813</v>
      </c>
      <c r="K29" s="18">
        <f t="shared" si="0"/>
        <v>330</v>
      </c>
    </row>
    <row r="30" spans="1:11" x14ac:dyDescent="0.25">
      <c r="A30" s="2" t="s">
        <v>5</v>
      </c>
      <c r="B30" s="2" t="s">
        <v>62</v>
      </c>
      <c r="C30" s="2" t="s">
        <v>63</v>
      </c>
      <c r="D30" s="2" t="s">
        <v>61</v>
      </c>
      <c r="E30" s="10">
        <v>1969</v>
      </c>
      <c r="F30" s="8">
        <v>872</v>
      </c>
      <c r="G30" s="8">
        <v>890</v>
      </c>
      <c r="H30" s="8">
        <v>873</v>
      </c>
      <c r="I30" s="8">
        <v>992</v>
      </c>
      <c r="J30" s="9">
        <f t="shared" si="1"/>
        <v>906.75</v>
      </c>
      <c r="K30" s="18">
        <f t="shared" si="0"/>
        <v>119</v>
      </c>
    </row>
    <row r="31" spans="1:11" hidden="1" x14ac:dyDescent="0.25">
      <c r="A31" s="2" t="s">
        <v>13</v>
      </c>
      <c r="B31" s="2" t="s">
        <v>64</v>
      </c>
      <c r="C31" s="2" t="s">
        <v>65</v>
      </c>
      <c r="D31" s="2" t="s">
        <v>61</v>
      </c>
      <c r="E31" s="10">
        <v>1977</v>
      </c>
      <c r="F31" s="8">
        <v>678</v>
      </c>
      <c r="G31" s="8">
        <v>785</v>
      </c>
      <c r="H31" s="8">
        <v>779</v>
      </c>
      <c r="I31" s="8">
        <v>833</v>
      </c>
      <c r="J31" s="9">
        <f t="shared" si="1"/>
        <v>768.75</v>
      </c>
      <c r="K31" s="13">
        <f t="shared" si="0"/>
        <v>54</v>
      </c>
    </row>
    <row r="32" spans="1:11" x14ac:dyDescent="0.25">
      <c r="A32" s="2" t="s">
        <v>5</v>
      </c>
      <c r="B32" s="2" t="s">
        <v>66</v>
      </c>
      <c r="C32" s="2" t="s">
        <v>67</v>
      </c>
      <c r="D32" s="2" t="s">
        <v>61</v>
      </c>
      <c r="E32" s="10">
        <v>1971</v>
      </c>
      <c r="F32" s="8">
        <v>956</v>
      </c>
      <c r="G32" s="8">
        <v>935</v>
      </c>
      <c r="H32" s="8">
        <v>849</v>
      </c>
      <c r="I32" s="8">
        <v>974</v>
      </c>
      <c r="J32" s="9">
        <f t="shared" si="1"/>
        <v>928.5</v>
      </c>
      <c r="K32" s="18">
        <f t="shared" si="0"/>
        <v>125</v>
      </c>
    </row>
    <row r="33" spans="1:12" x14ac:dyDescent="0.25">
      <c r="A33" s="2"/>
      <c r="B33" s="2"/>
      <c r="C33" s="2"/>
      <c r="D33" s="2"/>
      <c r="E33" s="10"/>
      <c r="F33" s="8"/>
      <c r="G33" s="8"/>
      <c r="H33" s="8"/>
      <c r="I33" s="8"/>
      <c r="J33" s="9"/>
      <c r="K33" s="13"/>
    </row>
    <row r="34" spans="1:12" x14ac:dyDescent="0.25">
      <c r="A34" s="2"/>
      <c r="B34" s="2"/>
      <c r="C34" s="2"/>
      <c r="D34" s="2"/>
      <c r="E34" s="10"/>
      <c r="F34" s="8"/>
      <c r="G34" s="14" t="s">
        <v>72</v>
      </c>
      <c r="H34" s="14">
        <f>SUM(H3:H32)</f>
        <v>22448</v>
      </c>
      <c r="I34" s="14">
        <f>SUM(I3:I32)</f>
        <v>23556</v>
      </c>
      <c r="J34" s="15">
        <f>SUM(J3:J32)</f>
        <v>24189.75</v>
      </c>
      <c r="K34" s="16" t="s">
        <v>73</v>
      </c>
      <c r="L34" s="17">
        <f>(J34-H34)/H34</f>
        <v>7.7590431218816827E-2</v>
      </c>
    </row>
    <row r="35" spans="1:12" x14ac:dyDescent="0.25">
      <c r="A35" s="2"/>
      <c r="B35" s="2"/>
      <c r="C35" s="2"/>
      <c r="D35" s="2"/>
      <c r="E35" s="10"/>
      <c r="F35" s="3"/>
      <c r="G35" s="3"/>
      <c r="H35" s="3"/>
      <c r="I35" s="3"/>
      <c r="J35" s="7"/>
    </row>
    <row r="36" spans="1:12" x14ac:dyDescent="0.25">
      <c r="A36" s="2"/>
      <c r="B36" s="2"/>
      <c r="C36" s="2"/>
      <c r="D36" s="12" t="s">
        <v>71</v>
      </c>
      <c r="E36" s="11">
        <f ca="1">YEAR(TODAY())-AVERAGE(E3:E32)</f>
        <v>43.866666666666561</v>
      </c>
      <c r="F36" s="3"/>
      <c r="G36" s="3"/>
      <c r="H36" s="3"/>
      <c r="I36" s="6" t="s">
        <v>70</v>
      </c>
      <c r="J36" s="9">
        <f>AVERAGE(J3:J32)</f>
        <v>806.32500000000005</v>
      </c>
    </row>
    <row r="37" spans="1:12" x14ac:dyDescent="0.25">
      <c r="A37" s="2"/>
      <c r="B37" s="2"/>
      <c r="F37" s="3"/>
      <c r="G37" s="3"/>
      <c r="H37" s="3"/>
      <c r="I37" s="3"/>
    </row>
    <row r="38" spans="1:12" x14ac:dyDescent="0.25">
      <c r="A38" s="2"/>
      <c r="B38" s="2"/>
      <c r="C38" s="2"/>
      <c r="D38" s="2"/>
      <c r="E38" s="3"/>
      <c r="F38" s="3"/>
      <c r="G38" s="3"/>
      <c r="H38" s="3"/>
      <c r="I38" s="3"/>
    </row>
    <row r="39" spans="1:12" x14ac:dyDescent="0.25">
      <c r="A39" s="2"/>
      <c r="B39" s="2"/>
      <c r="C39" s="2"/>
      <c r="D39" s="2"/>
      <c r="E39" s="3"/>
      <c r="F39" s="3"/>
      <c r="G39" s="3"/>
      <c r="H39" s="3"/>
      <c r="I39" s="3"/>
    </row>
    <row r="40" spans="1:12" x14ac:dyDescent="0.25">
      <c r="A40" s="2"/>
      <c r="B40" s="2"/>
      <c r="C40" s="2"/>
      <c r="D40" s="2"/>
      <c r="E40" s="3"/>
      <c r="F40" s="3"/>
      <c r="G40" s="3"/>
      <c r="H40" s="3"/>
      <c r="I40" s="3"/>
    </row>
    <row r="41" spans="1:12" x14ac:dyDescent="0.25">
      <c r="A41" s="2"/>
      <c r="B41" s="2"/>
      <c r="C41" s="2"/>
      <c r="D41" s="2"/>
      <c r="E41" s="3"/>
      <c r="F41" s="3"/>
      <c r="G41" s="3"/>
      <c r="H41" s="3"/>
      <c r="I41" s="3"/>
    </row>
    <row r="42" spans="1:12" x14ac:dyDescent="0.25">
      <c r="A42" s="2"/>
      <c r="B42" s="2"/>
      <c r="C42" s="2"/>
      <c r="D42" s="2"/>
      <c r="E42" s="3"/>
      <c r="F42" s="3"/>
      <c r="G42" s="3"/>
      <c r="H42" s="3"/>
      <c r="I42" s="3"/>
    </row>
    <row r="43" spans="1:12" x14ac:dyDescent="0.25">
      <c r="A43" s="2"/>
      <c r="B43" s="2"/>
      <c r="C43" s="2"/>
      <c r="D43" s="2"/>
      <c r="E43" s="3"/>
      <c r="F43" s="3"/>
      <c r="G43" s="3"/>
      <c r="H43" s="3"/>
      <c r="I43" s="3"/>
    </row>
    <row r="44" spans="1:12" x14ac:dyDescent="0.25">
      <c r="A44" s="2"/>
      <c r="B44" s="2"/>
      <c r="C44" s="2"/>
      <c r="D44" s="2"/>
      <c r="E44" s="3"/>
      <c r="F44" s="3"/>
      <c r="G44" s="3"/>
      <c r="H44" s="3"/>
      <c r="I44" s="3"/>
    </row>
    <row r="45" spans="1:12" x14ac:dyDescent="0.25">
      <c r="A45" s="2"/>
      <c r="B45" s="2"/>
      <c r="C45" s="2"/>
      <c r="D45" s="2"/>
      <c r="E45" s="3"/>
      <c r="F45" s="3"/>
      <c r="G45" s="3"/>
      <c r="H45" s="3"/>
      <c r="I45" s="3"/>
    </row>
    <row r="46" spans="1:12" x14ac:dyDescent="0.25">
      <c r="A46" s="2"/>
      <c r="B46" s="2"/>
      <c r="C46" s="2"/>
      <c r="D46" s="2"/>
      <c r="E46" s="3"/>
      <c r="F46" s="3"/>
      <c r="G46" s="3"/>
      <c r="H46" s="3"/>
      <c r="I46" s="3"/>
    </row>
    <row r="47" spans="1:12" x14ac:dyDescent="0.25">
      <c r="A47" s="2"/>
      <c r="B47" s="2"/>
      <c r="C47" s="2"/>
      <c r="D47" s="2"/>
      <c r="E47" s="3"/>
      <c r="F47" s="3"/>
      <c r="G47" s="3"/>
      <c r="H47" s="3"/>
      <c r="I47" s="3"/>
    </row>
    <row r="48" spans="1:12" x14ac:dyDescent="0.25">
      <c r="A48" s="2"/>
      <c r="B48" s="2"/>
      <c r="C48" s="2"/>
      <c r="D48" s="2"/>
      <c r="E48" s="3"/>
      <c r="F48" s="3"/>
      <c r="G48" s="3"/>
      <c r="H48" s="3"/>
      <c r="I48" s="3"/>
    </row>
    <row r="49" spans="1:9" x14ac:dyDescent="0.25">
      <c r="A49" s="2"/>
      <c r="B49" s="2"/>
      <c r="C49" s="2"/>
      <c r="D49" s="2"/>
      <c r="E49" s="3"/>
      <c r="F49" s="3"/>
      <c r="G49" s="3"/>
      <c r="H49" s="3"/>
      <c r="I49" s="3"/>
    </row>
    <row r="50" spans="1:9" x14ac:dyDescent="0.25">
      <c r="A50" s="2"/>
      <c r="B50" s="2"/>
      <c r="C50" s="2"/>
      <c r="D50" s="2"/>
      <c r="E50" s="3"/>
      <c r="F50" s="3"/>
      <c r="G50" s="3"/>
      <c r="H50" s="3"/>
      <c r="I50" s="3"/>
    </row>
    <row r="51" spans="1:9" x14ac:dyDescent="0.25">
      <c r="A51" s="2"/>
      <c r="B51" s="2"/>
      <c r="C51" s="2"/>
      <c r="D51" s="2"/>
      <c r="E51" s="3"/>
      <c r="F51" s="3"/>
      <c r="G51" s="3"/>
      <c r="H51" s="3"/>
      <c r="I51" s="3"/>
    </row>
    <row r="52" spans="1:9" x14ac:dyDescent="0.25">
      <c r="A52" s="2"/>
      <c r="B52" s="2"/>
      <c r="C52" s="2"/>
      <c r="D52" s="2"/>
      <c r="E52" s="3"/>
      <c r="F52" s="3"/>
      <c r="G52" s="3"/>
      <c r="H52" s="3"/>
      <c r="I52" s="3"/>
    </row>
  </sheetData>
  <autoFilter ref="A2:K32" xr:uid="{0C79E11F-03C2-49DC-8826-7C6820C14132}">
    <filterColumn colId="10">
      <customFilters>
        <customFilter operator="greaterThanOrEqual" val="100"/>
      </customFilters>
    </filterColumn>
  </autoFilter>
  <mergeCells count="2">
    <mergeCell ref="F1:I1"/>
    <mergeCell ref="A1:E1"/>
  </mergeCells>
  <pageMargins left="0.78749999999999998" right="0.78749999999999998" top="0.98402777777777795" bottom="0.98402777777777795" header="0.51180555555555496" footer="0.51180555555555496"/>
  <pageSetup paperSize="0" scale="0" firstPageNumber="0" orientation="portrait" usePrinterDefaults="0" horizontalDpi="0" verticalDpi="0" copies="0"/>
  <ignoredErrors>
    <ignoredError sqref="J3:J32 H34:I3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Umsatz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Valentino</cp:lastModifiedBy>
  <cp:revision>0</cp:revision>
  <dcterms:created xsi:type="dcterms:W3CDTF">2002-11-13T16:00:50Z</dcterms:created>
  <dcterms:modified xsi:type="dcterms:W3CDTF">2020-11-06T08:14:35Z</dcterms:modified>
  <dc:language>en-US</dc:language>
</cp:coreProperties>
</file>